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7\"/>
    </mc:Choice>
  </mc:AlternateContent>
  <xr:revisionPtr revIDLastSave="0" documentId="13_ncr:1_{B39B9E2C-4F36-4B68-926C-C8A7BF54CE07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31" i="1" s="1"/>
  <c r="C43" i="1"/>
  <c r="I40" i="1"/>
  <c r="I39" i="1"/>
  <c r="I38" i="1"/>
  <c r="I37" i="1"/>
  <c r="I36" i="1"/>
  <c r="G69" i="2"/>
  <c r="G70" i="2" s="1"/>
  <c r="G72" i="2" s="1"/>
  <c r="G73" i="2" s="1"/>
  <c r="G74" i="2" s="1"/>
  <c r="C39" i="1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H60" i="2" s="1"/>
  <c r="E60" i="2"/>
  <c r="D60" i="2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H30" i="2" l="1"/>
  <c r="C32" i="1"/>
  <c r="C34" i="1" s="1"/>
  <c r="H69" i="2"/>
  <c r="D70" i="2"/>
  <c r="H68" i="2"/>
  <c r="H70" i="2" l="1"/>
  <c r="D72" i="2"/>
  <c r="D73" i="2" l="1"/>
  <c r="H72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<sst xmlns="http://schemas.openxmlformats.org/spreadsheetml/2006/main" count="343" uniqueCount="156">
  <si>
    <t>СВОДКА ЗАТРАТ</t>
  </si>
  <si>
    <t>P_0667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</si>
  <si>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</si>
  <si>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</si>
  <si>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</si>
  <si>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</si>
  <si>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</si>
  <si>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</si>
  <si>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</si>
  <si>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</si>
  <si>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</si>
  <si>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</si>
  <si>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</si>
  <si>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</si>
  <si>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</si>
  <si>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</si>
  <si>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</si>
  <si>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</si>
  <si>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</si>
  <si>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</si>
  <si>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</si>
  <si>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</si>
  <si>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</si>
  <si>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</si>
  <si>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</si>
  <si>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</si>
  <si>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</si>
  <si>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</si>
  <si>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</si>
  <si>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</si>
  <si>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</si>
  <si>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</si>
  <si>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</si>
  <si>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</si>
  <si>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</si>
  <si>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</si>
  <si>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</si>
  <si>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</si>
  <si>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</si>
  <si>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</si>
  <si>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</si>
  <si>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</si>
  <si>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</si>
  <si>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</si>
  <si>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</si>
  <si>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</si>
  <si>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</si>
  <si>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</si>
  <si>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</si>
  <si>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</si>
  <si>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</si>
  <si>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</si>
  <si>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</si>
  <si>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</si>
  <si>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</si>
  <si>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</si>
  <si>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</si>
  <si>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</si>
  <si>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</si>
  <si>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</si>
  <si>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</si>
  <si>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</si>
  <si>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</si>
  <si>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</si>
  <si>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</si>
  <si>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</si>
  <si>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</si>
  <si>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</si>
  <si>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</si>
  <si>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</si>
  <si>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</si>
  <si>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</si>
  <si>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</si>
  <si>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</si>
  <si>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</si>
  <si>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</si>
  <si>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</si>
  <si>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</si>
  <si>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</si>
  <si>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</si>
  <si>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</si>
  <si>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</si>
  <si>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</si>
  <si>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</si>
  <si>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</si>
  <si>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</si>
  <si>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</si>
  <si>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</si>
  <si>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</si>
  <si>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</si>
  <si>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</si>
  <si>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</si>
  <si>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</si>
  <si>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</si>
  <si>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</si>
  <si>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</si>
  <si>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</si>
  <si>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</si>
  <si>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</si>
  <si>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</si>
  <si>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</si>
  <si>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</si>
  <si>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</si>
  <si>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</si>
  <si>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</si>
  <si>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</si>
  <si>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</si>
  <si>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</si>
  <si>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</si>
  <si>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</si>
  <si>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</si>
  <si>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</si>
  <si>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</si>
  <si>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</si>
  <si>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</si>
  <si>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</si>
  <si>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</si>
  <si>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</si>
  <si>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</si>
  <si>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</si>
  <si>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</si>
  <si>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</si>
  <si>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</si>
  <si>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</si>
  <si>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</si>
  <si>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</si>
  <si>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</si>
  <si>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</si>
  <si>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</si>
  <si>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</si>
  <si>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</si>
  <si>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</si>
  <si>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</si>
  <si>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</si>
  <si>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</si>
  <si>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</si>
  <si>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</si>
  <si>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</si>
  <si>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</si>
  <si>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</si>
  <si>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</si>
  <si>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</si>
  <si>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</si>
  <si>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</si>
  <si>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</si>
  <si>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</si>
  <si>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</si>
  <si>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</si>
  <si>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</si>
  <si>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</si>
  <si>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</si>
  <si>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</si>
  <si>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</si>
  <si>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</si>
  <si>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</si>
  <si>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 – «Инфекционная больница» от ТП Х500 (протяженностью 0,25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</si>
</sst>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333.71244069042001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333.71244069042001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55.618740690419997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369.26432153320411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332.33788937988373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4872.499096645829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118.90537699057086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4991.4044736363994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831.90074363639906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5789.9907552804816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5210.9916797524338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5543.3295691323174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0.30154687499999999</v>
      </c>
      <c r="D4" s="27">
        <v>5103.9171675885</v>
      </c>
      <c r="E4" s="26">
        <v>6</v>
      </c>
      <c r="F4" s="26"/>
      <c r="G4" s="27">
        <v>1539.0702721452001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8.7937500000000002E-2</v>
      </c>
      <c r="D5" s="27">
        <v>818.22700652441995</v>
      </c>
      <c r="E5" s="26">
        <v>6</v>
      </c>
      <c r="F5" s="26"/>
      <c r="G5" s="27">
        <v>71.952837386241001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0.20352941176471001</v>
      </c>
      <c r="D6" s="27">
        <v>1662.7573397988001</v>
      </c>
      <c r="E6" s="26">
        <v>0.4</v>
      </c>
      <c r="F6" s="26"/>
      <c r="G6" s="27">
        <v>338.42002327670002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1.1764705882353E-2</v>
      </c>
      <c r="D7" s="27">
        <v>1363.9187907776</v>
      </c>
      <c r="E7" s="26">
        <v>0.4</v>
      </c>
      <c r="F7" s="26"/>
      <c r="G7" s="27">
        <v>16.046103420912999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0.17764705882352999</v>
      </c>
      <c r="D8" s="27">
        <v>1049.6719013825</v>
      </c>
      <c r="E8" s="26">
        <v>0.4</v>
      </c>
      <c r="F8" s="26"/>
      <c r="G8" s="27">
        <v>186.4711260103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0.04</v>
      </c>
      <c r="D9" s="27">
        <v>6808.6826035618997</v>
      </c>
      <c r="E9" s="26">
        <v>0.4</v>
      </c>
      <c r="F9" s="26"/>
      <c r="G9" s="27">
        <v>272.34730414248003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1955.0967318350999</v>
      </c>
      <c r="E25" s="20">
        <v>133.14478562842999</v>
      </c>
      <c r="F25" s="20">
        <v>0</v>
      </c>
      <c r="G25" s="20">
        <v>0</v>
      </c>
      <c r="H25" s="20">
        <v>2088.2415174635998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1574.9647058824</v>
      </c>
      <c r="E26" s="20">
        <v>103.34117647059</v>
      </c>
      <c r="F26" s="20">
        <v>0</v>
      </c>
      <c r="G26" s="20">
        <v>0</v>
      </c>
      <c r="H26" s="20">
        <v>1678.3058823529</v>
      </c>
    </row>
    <row r="27" spans="1:8" ht="16.95" customHeight="1" x14ac:dyDescent="0.3">
      <c r="A27" s="6"/>
      <c r="B27" s="9"/>
      <c r="C27" s="9" t="s">
        <v>28</v>
      </c>
      <c r="D27" s="20">
        <v>3530.0614377175002</v>
      </c>
      <c r="E27" s="20">
        <v>236.48596209902001</v>
      </c>
      <c r="F27" s="20">
        <v>0</v>
      </c>
      <c r="G27" s="20">
        <v>0</v>
      </c>
      <c r="H27" s="20">
        <v>3766.5473998164998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3530.0614377175002</v>
      </c>
      <c r="E43" s="20">
        <v>236.48596209902001</v>
      </c>
      <c r="F43" s="20">
        <v>0</v>
      </c>
      <c r="G43" s="20">
        <v>0</v>
      </c>
      <c r="H43" s="20">
        <v>3766.5473998164998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39.101934636703</v>
      </c>
      <c r="E45" s="20">
        <v>2.6628957125685999</v>
      </c>
      <c r="F45" s="20">
        <v>0</v>
      </c>
      <c r="G45" s="20">
        <v>0</v>
      </c>
      <c r="H45" s="20">
        <v>41.764830349271001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31.499294117647</v>
      </c>
      <c r="E46" s="20">
        <v>2.0668235294118</v>
      </c>
      <c r="F46" s="20">
        <v>0</v>
      </c>
      <c r="G46" s="20">
        <v>0</v>
      </c>
      <c r="H46" s="20">
        <v>33.566117647059002</v>
      </c>
    </row>
    <row r="47" spans="1:8" ht="16.95" customHeight="1" x14ac:dyDescent="0.3">
      <c r="A47" s="6"/>
      <c r="B47" s="9"/>
      <c r="C47" s="9" t="s">
        <v>44</v>
      </c>
      <c r="D47" s="20">
        <v>70.601228754350004</v>
      </c>
      <c r="E47" s="20">
        <v>4.7297192419804004</v>
      </c>
      <c r="F47" s="20">
        <v>0</v>
      </c>
      <c r="G47" s="20">
        <v>0</v>
      </c>
      <c r="H47" s="20">
        <v>75.330947996329996</v>
      </c>
    </row>
    <row r="48" spans="1:8" ht="16.95" customHeight="1" x14ac:dyDescent="0.3">
      <c r="A48" s="6"/>
      <c r="B48" s="9"/>
      <c r="C48" s="9" t="s">
        <v>45</v>
      </c>
      <c r="D48" s="20">
        <v>3600.6626664718001</v>
      </c>
      <c r="E48" s="20">
        <v>241.21568134099999</v>
      </c>
      <c r="F48" s="20">
        <v>0</v>
      </c>
      <c r="G48" s="20">
        <v>0</v>
      </c>
      <c r="H48" s="20">
        <v>3841.8783478127998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6.3496768108937998</v>
      </c>
      <c r="H50" s="20">
        <v>6.3496768108937998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52.048585194916001</v>
      </c>
      <c r="E51" s="20">
        <v>3.5445804830002001</v>
      </c>
      <c r="F51" s="20">
        <v>0</v>
      </c>
      <c r="G51" s="20">
        <v>0</v>
      </c>
      <c r="H51" s="20">
        <v>55.593165677917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29.813972343749999</v>
      </c>
      <c r="H52" s="20">
        <v>29.813972343749999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2.3352941176470998</v>
      </c>
      <c r="H53" s="20">
        <v>2.3352941176470998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41.9287104</v>
      </c>
      <c r="E54" s="20">
        <v>2.7511488000000002</v>
      </c>
      <c r="F54" s="20">
        <v>0</v>
      </c>
      <c r="G54" s="20">
        <v>1.5352941176471</v>
      </c>
      <c r="H54" s="20">
        <v>46.215153317647001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48.067707407687998</v>
      </c>
      <c r="H55" s="20">
        <v>48.067707407687998</v>
      </c>
    </row>
    <row r="56" spans="1:8" ht="16.95" customHeight="1" x14ac:dyDescent="0.3">
      <c r="A56" s="6"/>
      <c r="B56" s="9"/>
      <c r="C56" s="9" t="s">
        <v>57</v>
      </c>
      <c r="D56" s="20">
        <v>93.977295594916001</v>
      </c>
      <c r="E56" s="20">
        <v>6.2957292830001998</v>
      </c>
      <c r="F56" s="20">
        <v>0</v>
      </c>
      <c r="G56" s="20">
        <v>88.101944797626004</v>
      </c>
      <c r="H56" s="20">
        <v>188.37496967554</v>
      </c>
    </row>
    <row r="57" spans="1:8" ht="16.95" customHeight="1" x14ac:dyDescent="0.3">
      <c r="A57" s="6"/>
      <c r="B57" s="9"/>
      <c r="C57" s="9" t="s">
        <v>58</v>
      </c>
      <c r="D57" s="20">
        <v>3694.6399620667999</v>
      </c>
      <c r="E57" s="20">
        <v>247.51141062400001</v>
      </c>
      <c r="F57" s="20">
        <v>0</v>
      </c>
      <c r="G57" s="20">
        <v>88.101944797626004</v>
      </c>
      <c r="H57" s="20">
        <v>4030.2533174884002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3694.6399620667999</v>
      </c>
      <c r="E61" s="20">
        <v>247.51141062400001</v>
      </c>
      <c r="F61" s="20">
        <v>0</v>
      </c>
      <c r="G61" s="20">
        <v>88.101944797626004</v>
      </c>
      <c r="H61" s="20">
        <v>4030.2533174884002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120.36732760437999</v>
      </c>
      <c r="H63" s="20">
        <v>120.36732760437999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157.72637297096</v>
      </c>
      <c r="H64" s="20">
        <v>157.72637297096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278.09370057535</v>
      </c>
      <c r="H65" s="20">
        <v>278.09370057535</v>
      </c>
    </row>
    <row r="66" spans="1:8" ht="16.95" customHeight="1" x14ac:dyDescent="0.3">
      <c r="A66" s="6"/>
      <c r="B66" s="9"/>
      <c r="C66" s="9" t="s">
        <v>75</v>
      </c>
      <c r="D66" s="20">
        <v>3694.6399620667999</v>
      </c>
      <c r="E66" s="20">
        <v>247.51141062400001</v>
      </c>
      <c r="F66" s="20">
        <v>0</v>
      </c>
      <c r="G66" s="20">
        <v>366.19564537296998</v>
      </c>
      <c r="H66" s="20">
        <v>4308.3470180636996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110.839198862004</v>
      </c>
      <c r="E68" s="20">
        <f>E66 * 3%</f>
        <v>7.4253423187200003</v>
      </c>
      <c r="F68" s="20">
        <f>F66 * 3%</f>
        <v>0</v>
      </c>
      <c r="G68" s="20">
        <f>G66 * 3%</f>
        <v>10.985869361189099</v>
      </c>
      <c r="H68" s="20">
        <f>SUM(D68:G68)</f>
        <v>129.25041054191308</v>
      </c>
    </row>
    <row r="69" spans="1:8" ht="16.95" customHeight="1" x14ac:dyDescent="0.3">
      <c r="A69" s="6"/>
      <c r="B69" s="9"/>
      <c r="C69" s="9" t="s">
        <v>71</v>
      </c>
      <c r="D69" s="20">
        <f>D68</f>
        <v>110.839198862004</v>
      </c>
      <c r="E69" s="20">
        <f>E68</f>
        <v>7.4253423187200003</v>
      </c>
      <c r="F69" s="20">
        <f>F68</f>
        <v>0</v>
      </c>
      <c r="G69" s="20">
        <f>G68</f>
        <v>10.985869361189099</v>
      </c>
      <c r="H69" s="20">
        <f>SUM(D69:G69)</f>
        <v>129.25041054191308</v>
      </c>
    </row>
    <row r="70" spans="1:8" ht="16.95" customHeight="1" x14ac:dyDescent="0.3">
      <c r="A70" s="6"/>
      <c r="B70" s="9"/>
      <c r="C70" s="9" t="s">
        <v>70</v>
      </c>
      <c r="D70" s="20">
        <f>D69 + D66</f>
        <v>3805.479160928804</v>
      </c>
      <c r="E70" s="20">
        <f>E69 + E66</f>
        <v>254.93675294272001</v>
      </c>
      <c r="F70" s="20">
        <f>F69 + F66</f>
        <v>0</v>
      </c>
      <c r="G70" s="20">
        <f>G69 + G66</f>
        <v>377.18151473415907</v>
      </c>
      <c r="H70" s="20">
        <f>SUM(D70:G70)</f>
        <v>4437.5974286056835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761.09583218576086</v>
      </c>
      <c r="E72" s="20">
        <f>E70 * 20%</f>
        <v>50.987350588544004</v>
      </c>
      <c r="F72" s="20">
        <f>F70 * 20%</f>
        <v>0</v>
      </c>
      <c r="G72" s="20">
        <f>G70 * 20%</f>
        <v>75.436302946831816</v>
      </c>
      <c r="H72" s="20">
        <f>SUM(D72:G72)</f>
        <v>887.51948572113668</v>
      </c>
    </row>
    <row r="73" spans="1:8" ht="16.95" customHeight="1" x14ac:dyDescent="0.3">
      <c r="A73" s="6"/>
      <c r="B73" s="9"/>
      <c r="C73" s="9" t="s">
        <v>66</v>
      </c>
      <c r="D73" s="20">
        <f>D72</f>
        <v>761.09583218576086</v>
      </c>
      <c r="E73" s="20">
        <f>E72</f>
        <v>50.987350588544004</v>
      </c>
      <c r="F73" s="20">
        <f>F72</f>
        <v>0</v>
      </c>
      <c r="G73" s="20">
        <f>G72</f>
        <v>75.436302946831816</v>
      </c>
      <c r="H73" s="20">
        <f>SUM(D73:G73)</f>
        <v>887.51948572113668</v>
      </c>
    </row>
    <row r="74" spans="1:8" ht="16.95" customHeight="1" x14ac:dyDescent="0.3">
      <c r="A74" s="6"/>
      <c r="B74" s="9"/>
      <c r="C74" s="9" t="s">
        <v>65</v>
      </c>
      <c r="D74" s="20">
        <f>D73 + D70</f>
        <v>4566.5749931145647</v>
      </c>
      <c r="E74" s="20">
        <f>E73 + E70</f>
        <v>305.924103531264</v>
      </c>
      <c r="F74" s="20">
        <f>F73 + F70</f>
        <v>0</v>
      </c>
      <c r="G74" s="20">
        <f>G73 + G70</f>
        <v>452.61781768099087</v>
      </c>
      <c r="H74" s="20">
        <f>SUM(D74:G74)</f>
        <v>5325.1169143268198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1955.0967318350999</v>
      </c>
      <c r="E13" s="19">
        <v>133.14478562842999</v>
      </c>
      <c r="F13" s="19">
        <v>0</v>
      </c>
      <c r="G13" s="19">
        <v>0</v>
      </c>
      <c r="H13" s="19">
        <v>2088.2415174635998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1955.0967318350999</v>
      </c>
      <c r="E14" s="19">
        <v>133.14478562842999</v>
      </c>
      <c r="F14" s="19">
        <v>0</v>
      </c>
      <c r="G14" s="19">
        <v>0</v>
      </c>
      <c r="H14" s="19">
        <v>2088.2415174635998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6.3496768108937998</v>
      </c>
      <c r="H13" s="19">
        <v>6.3496768108937998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6.3496768108937998</v>
      </c>
      <c r="H14" s="19">
        <v>6.3496768108937998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120.36732760437999</v>
      </c>
      <c r="H13" s="19">
        <v>120.36732760437999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120.36732760437999</v>
      </c>
      <c r="H14" s="19">
        <v>120.36732760437999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1574.9647058824</v>
      </c>
      <c r="E13" s="19">
        <v>103.34117647059</v>
      </c>
      <c r="F13" s="19">
        <v>0</v>
      </c>
      <c r="G13" s="19">
        <v>0</v>
      </c>
      <c r="H13" s="19">
        <v>1678.3058823529</v>
      </c>
      <c r="J13" s="5"/>
    </row>
    <row r="14" spans="1:14" ht="16.95" customHeight="1" x14ac:dyDescent="0.3">
      <c r="A14" s="6"/>
      <c r="B14" s="9"/>
      <c r="C14" s="9" t="s">
        <v>85</v>
      </c>
      <c r="D14" s="19">
        <v>1574.9647058824</v>
      </c>
      <c r="E14" s="19">
        <v>103.34117647059</v>
      </c>
      <c r="F14" s="19">
        <v>0</v>
      </c>
      <c r="G14" s="19">
        <v>0</v>
      </c>
      <c r="H14" s="19">
        <v>1678.3058823529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2.3352941176470998</v>
      </c>
      <c r="H13" s="19">
        <v>2.3352941176470998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2.3352941176470998</v>
      </c>
      <c r="H14" s="19">
        <v>2.3352941176470998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157.72637297096</v>
      </c>
      <c r="H13" s="19">
        <v>157.72637297096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157.72637297096</v>
      </c>
      <c r="H14" s="19">
        <v>157.72637297096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31" zoomScale="70" zoomScaleNormal="70" workbookViewId="0">
      <selection activeCell="C13" activeCellId="1" sqref="H3:H62 C1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2088.2415174635998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1955.0967318350999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133.14478562842999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113</v>
      </c>
      <c r="D8" s="44">
        <v>2088.2415174635998</v>
      </c>
      <c r="E8" s="41">
        <v>0.21</v>
      </c>
      <c r="F8" s="41" t="s">
        <v>112</v>
      </c>
      <c r="G8" s="44">
        <v>9944.007226017</v>
      </c>
      <c r="H8" s="47"/>
    </row>
    <row r="9" spans="1:8" x14ac:dyDescent="0.3">
      <c r="A9" s="100">
        <v>1</v>
      </c>
      <c r="B9" s="42" t="s">
        <v>108</v>
      </c>
      <c r="C9" s="96"/>
      <c r="D9" s="44">
        <v>1955.0967318350999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109</v>
      </c>
      <c r="C10" s="96"/>
      <c r="D10" s="44">
        <v>133.14478562842999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48</v>
      </c>
      <c r="B13" s="95"/>
      <c r="C13" s="37"/>
      <c r="D13" s="43">
        <v>8.6849709285408991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6.3496768108937998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6" t="s">
        <v>113</v>
      </c>
      <c r="D18" s="44">
        <v>6.3496768108937998</v>
      </c>
      <c r="E18" s="41">
        <v>0.21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6.3496768108937998</v>
      </c>
      <c r="E22" s="41"/>
      <c r="F22" s="41"/>
      <c r="G22" s="41"/>
      <c r="H22" s="99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8.6849709285408991</v>
      </c>
      <c r="E26" s="41"/>
      <c r="F26" s="41"/>
      <c r="G26" s="41"/>
      <c r="H26" s="47"/>
    </row>
    <row r="27" spans="1:8" x14ac:dyDescent="0.3">
      <c r="A27" s="97" t="s">
        <v>96</v>
      </c>
      <c r="B27" s="98"/>
      <c r="C27" s="96" t="s">
        <v>117</v>
      </c>
      <c r="D27" s="44">
        <v>2.3352941176470998</v>
      </c>
      <c r="E27" s="41">
        <v>0.04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2.3352941176470998</v>
      </c>
      <c r="E31" s="41"/>
      <c r="F31" s="41"/>
      <c r="G31" s="41"/>
      <c r="H31" s="99"/>
    </row>
    <row r="32" spans="1:8" ht="24.6" x14ac:dyDescent="0.3">
      <c r="A32" s="94" t="s">
        <v>64</v>
      </c>
      <c r="B32" s="95"/>
      <c r="C32" s="37"/>
      <c r="D32" s="43">
        <v>120.36732760437999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120.36732760437999</v>
      </c>
      <c r="E36" s="41"/>
      <c r="F36" s="41"/>
      <c r="G36" s="41"/>
      <c r="H36" s="47"/>
    </row>
    <row r="37" spans="1:8" x14ac:dyDescent="0.3">
      <c r="A37" s="97" t="s">
        <v>64</v>
      </c>
      <c r="B37" s="98"/>
      <c r="C37" s="96" t="s">
        <v>113</v>
      </c>
      <c r="D37" s="44">
        <v>120.36732760437999</v>
      </c>
      <c r="E37" s="41">
        <v>0.21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120.36732760437999</v>
      </c>
      <c r="E41" s="41"/>
      <c r="F41" s="41"/>
      <c r="G41" s="41"/>
      <c r="H41" s="99"/>
    </row>
    <row r="42" spans="1:8" ht="24.6" x14ac:dyDescent="0.3">
      <c r="A42" s="94" t="s">
        <v>91</v>
      </c>
      <c r="B42" s="95"/>
      <c r="C42" s="37"/>
      <c r="D42" s="43">
        <v>1678.3058823529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1574.9647058824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103.34117647059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93</v>
      </c>
      <c r="B47" s="98"/>
      <c r="C47" s="96" t="s">
        <v>117</v>
      </c>
      <c r="D47" s="44">
        <v>1678.3058823529</v>
      </c>
      <c r="E47" s="41">
        <v>0.04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1574.9647058824</v>
      </c>
      <c r="E48" s="41"/>
      <c r="F48" s="41"/>
      <c r="G48" s="41"/>
      <c r="H48" s="99" t="s">
        <v>116</v>
      </c>
    </row>
    <row r="49" spans="1:8" x14ac:dyDescent="0.3">
      <c r="A49" s="96"/>
      <c r="B49" s="42" t="s">
        <v>109</v>
      </c>
      <c r="C49" s="96"/>
      <c r="D49" s="44">
        <v>103.34117647059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98</v>
      </c>
      <c r="B52" s="95"/>
      <c r="C52" s="37"/>
      <c r="D52" s="43">
        <v>157.72637297096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157.72637297096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6" t="s">
        <v>117</v>
      </c>
      <c r="D57" s="44">
        <v>157.72637297096</v>
      </c>
      <c r="E57" s="41">
        <v>0.04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157.72637297096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2025-11-18T07:13:07Z</dcterms:modified>
</cp:coreProperties>
</file>